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enkj\Documents\Private\imac\resultater\"/>
    </mc:Choice>
  </mc:AlternateContent>
  <bookViews>
    <workbookView xWindow="0" yWindow="0" windowWidth="18660" windowHeight="70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51" i="1" l="1"/>
  <c r="M58" i="1"/>
  <c r="N58" i="1" l="1"/>
  <c r="N57" i="1"/>
  <c r="N54" i="1"/>
  <c r="N52" i="1"/>
  <c r="N51" i="1"/>
  <c r="N53" i="1"/>
  <c r="N45" i="1"/>
  <c r="N42" i="1"/>
  <c r="N41" i="1"/>
  <c r="N44" i="1"/>
  <c r="O45" i="1"/>
  <c r="O42" i="1"/>
  <c r="O41" i="1"/>
  <c r="O44" i="1"/>
  <c r="O43" i="1"/>
  <c r="O37" i="1"/>
  <c r="O36" i="1"/>
  <c r="O24" i="1"/>
  <c r="O35" i="1"/>
  <c r="O34" i="1"/>
  <c r="O33" i="1"/>
  <c r="O32" i="1"/>
  <c r="O31" i="1"/>
  <c r="O30" i="1"/>
  <c r="O28" i="1"/>
  <c r="O27" i="1"/>
  <c r="O26" i="1"/>
  <c r="O29" i="1"/>
  <c r="O22" i="1"/>
  <c r="O23" i="1"/>
  <c r="O25" i="1"/>
  <c r="M43" i="1"/>
  <c r="N43" i="1"/>
  <c r="P43" i="1"/>
  <c r="N22" i="1"/>
  <c r="N23" i="1"/>
  <c r="Q43" i="1" l="1"/>
  <c r="O58" i="1"/>
  <c r="O57" i="1"/>
  <c r="O54" i="1"/>
  <c r="O52" i="1"/>
  <c r="O51" i="1"/>
  <c r="O53" i="1"/>
  <c r="P36" i="1"/>
  <c r="N36" i="1"/>
  <c r="M36" i="1"/>
  <c r="P24" i="1"/>
  <c r="N24" i="1"/>
  <c r="M24" i="1"/>
  <c r="P35" i="1"/>
  <c r="N35" i="1"/>
  <c r="M35" i="1"/>
  <c r="P34" i="1"/>
  <c r="N34" i="1"/>
  <c r="M34" i="1"/>
  <c r="P33" i="1"/>
  <c r="N33" i="1"/>
  <c r="M33" i="1"/>
  <c r="P32" i="1"/>
  <c r="N32" i="1"/>
  <c r="M32" i="1"/>
  <c r="P30" i="1"/>
  <c r="N30" i="1"/>
  <c r="M30" i="1"/>
  <c r="P31" i="1"/>
  <c r="N31" i="1"/>
  <c r="M31" i="1"/>
  <c r="P28" i="1"/>
  <c r="N28" i="1"/>
  <c r="M28" i="1"/>
  <c r="P27" i="1"/>
  <c r="N27" i="1"/>
  <c r="M27" i="1"/>
  <c r="P26" i="1"/>
  <c r="N26" i="1"/>
  <c r="M26" i="1"/>
  <c r="P29" i="1"/>
  <c r="N29" i="1"/>
  <c r="M29" i="1"/>
  <c r="P37" i="1"/>
  <c r="N37" i="1"/>
  <c r="M37" i="1"/>
  <c r="P9" i="1"/>
  <c r="O9" i="1"/>
  <c r="N9" i="1"/>
  <c r="M9" i="1"/>
  <c r="Q34" i="1" l="1"/>
  <c r="Q29" i="1"/>
  <c r="Q30" i="1"/>
  <c r="Q37" i="1"/>
  <c r="Q26" i="1"/>
  <c r="Q31" i="1"/>
  <c r="Q35" i="1"/>
  <c r="Q27" i="1"/>
  <c r="Q32" i="1"/>
  <c r="Q24" i="1"/>
  <c r="Q33" i="1"/>
  <c r="Q36" i="1"/>
  <c r="Q28" i="1"/>
  <c r="P53" i="1"/>
  <c r="P52" i="1"/>
  <c r="P51" i="1"/>
  <c r="P54" i="1"/>
  <c r="P57" i="1"/>
  <c r="P58" i="1"/>
  <c r="P42" i="1"/>
  <c r="P45" i="1"/>
  <c r="P41" i="1"/>
  <c r="P44" i="1"/>
  <c r="P22" i="1"/>
  <c r="P25" i="1"/>
  <c r="P23" i="1"/>
  <c r="M57" i="1"/>
  <c r="M22" i="1"/>
  <c r="Q58" i="1" l="1"/>
  <c r="Q57" i="1"/>
  <c r="Q22" i="1"/>
  <c r="P19" i="1"/>
  <c r="P18" i="1"/>
  <c r="P17" i="1"/>
  <c r="P16" i="1"/>
  <c r="P13" i="1"/>
  <c r="P14" i="1"/>
  <c r="P15" i="1"/>
  <c r="P12" i="1"/>
  <c r="P11" i="1"/>
  <c r="O19" i="1"/>
  <c r="O18" i="1"/>
  <c r="O17" i="1"/>
  <c r="O16" i="1"/>
  <c r="O13" i="1"/>
  <c r="O14" i="1"/>
  <c r="O15" i="1"/>
  <c r="O12" i="1"/>
  <c r="O11" i="1"/>
  <c r="N19" i="1"/>
  <c r="N18" i="1"/>
  <c r="N17" i="1"/>
  <c r="N16" i="1"/>
  <c r="N13" i="1"/>
  <c r="N14" i="1"/>
  <c r="N15" i="1"/>
  <c r="N12" i="1"/>
  <c r="N11" i="1"/>
  <c r="M19" i="1"/>
  <c r="M18" i="1"/>
  <c r="M17" i="1"/>
  <c r="M16" i="1"/>
  <c r="M13" i="1"/>
  <c r="M14" i="1"/>
  <c r="M15" i="1"/>
  <c r="M12" i="1"/>
  <c r="M11" i="1"/>
  <c r="P63" i="1"/>
  <c r="P61" i="1"/>
  <c r="P60" i="1"/>
  <c r="P62" i="1"/>
  <c r="O63" i="1"/>
  <c r="O61" i="1"/>
  <c r="O60" i="1"/>
  <c r="O62" i="1"/>
  <c r="N63" i="1"/>
  <c r="N61" i="1"/>
  <c r="N60" i="1"/>
  <c r="N62" i="1"/>
  <c r="M63" i="1"/>
  <c r="M61" i="1"/>
  <c r="M60" i="1"/>
  <c r="M62" i="1"/>
  <c r="Q16" i="1" l="1"/>
  <c r="Q12" i="1"/>
  <c r="Q13" i="1"/>
  <c r="Q17" i="1"/>
  <c r="Q14" i="1"/>
  <c r="Q18" i="1"/>
  <c r="Q15" i="1"/>
  <c r="Q11" i="1"/>
  <c r="Q19" i="1"/>
  <c r="Q63" i="1"/>
  <c r="M52" i="1"/>
  <c r="Q52" i="1" s="1"/>
  <c r="M54" i="1"/>
  <c r="M53" i="1"/>
  <c r="M42" i="1"/>
  <c r="Q42" i="1" s="1"/>
  <c r="M45" i="1"/>
  <c r="Q45" i="1" s="1"/>
  <c r="M44" i="1"/>
  <c r="Q44" i="1" s="1"/>
  <c r="M41" i="1"/>
  <c r="Q41" i="1" s="1"/>
  <c r="N25" i="1"/>
  <c r="M23" i="1"/>
  <c r="M25" i="1"/>
  <c r="Q51" i="1" l="1"/>
  <c r="Q53" i="1"/>
  <c r="Q54" i="1"/>
  <c r="Q23" i="1"/>
  <c r="Q25" i="1"/>
  <c r="Q60" i="1"/>
  <c r="Q62" i="1"/>
  <c r="Q61" i="1"/>
</calcChain>
</file>

<file path=xl/sharedStrings.xml><?xml version="1.0" encoding="utf-8"?>
<sst xmlns="http://schemas.openxmlformats.org/spreadsheetml/2006/main" count="84" uniqueCount="44">
  <si>
    <t>Basic</t>
  </si>
  <si>
    <t>Klasse</t>
  </si>
  <si>
    <t>Navn</t>
  </si>
  <si>
    <t>Nor</t>
  </si>
  <si>
    <t>Tom Sjurseth</t>
  </si>
  <si>
    <t>Roy Dahler</t>
  </si>
  <si>
    <t>Inter</t>
  </si>
  <si>
    <t>Kjetil Hansen</t>
  </si>
  <si>
    <t>sport</t>
  </si>
  <si>
    <t>Adv</t>
  </si>
  <si>
    <t>Magne Hegstad</t>
  </si>
  <si>
    <t>Free</t>
  </si>
  <si>
    <t>Jon Sudbø</t>
  </si>
  <si>
    <t>Raw</t>
  </si>
  <si>
    <t>Stein Vidar Due</t>
  </si>
  <si>
    <t>Vegard Nordlien</t>
  </si>
  <si>
    <t>Unl</t>
  </si>
  <si>
    <t>Rune Borgersen</t>
  </si>
  <si>
    <t>Alex Heindel</t>
  </si>
  <si>
    <t>Frank Ellingsen</t>
  </si>
  <si>
    <t>Erik Jenssen</t>
  </si>
  <si>
    <t>Glenn Jakobsen</t>
  </si>
  <si>
    <t>Lage Salomonsen</t>
  </si>
  <si>
    <t xml:space="preserve">Total ( 2beste ) </t>
  </si>
  <si>
    <t>Sammenlagt  2020 Imac Norges cup</t>
  </si>
  <si>
    <t>Fyresdal 13-14 juni</t>
  </si>
  <si>
    <t>Sarpsborg 8-9 august</t>
  </si>
  <si>
    <t>Elvenes 6-8 august</t>
  </si>
  <si>
    <t>Ingebrikt Røyrvik Findebotten</t>
  </si>
  <si>
    <t>Ingebrigt Røyrvik FindeBotten</t>
  </si>
  <si>
    <t>Gunnar Bekkemellem</t>
  </si>
  <si>
    <t>Herman Rummelhoff</t>
  </si>
  <si>
    <t>Niklas Nyroth</t>
  </si>
  <si>
    <t>Tommy Fossland</t>
  </si>
  <si>
    <t>Tom Ole Skjold</t>
  </si>
  <si>
    <t>Svein Morten Sørensen</t>
  </si>
  <si>
    <t>Simon Fredrik Laugsand</t>
  </si>
  <si>
    <t>Sverre Fredriksen</t>
  </si>
  <si>
    <t>Markus Hunstad</t>
  </si>
  <si>
    <t>Asle Høyem</t>
  </si>
  <si>
    <t>Odd Goffy Pedersen</t>
  </si>
  <si>
    <t>Jack E. Farstad</t>
  </si>
  <si>
    <t>Starmoen 11-13 sep</t>
  </si>
  <si>
    <t>Asle sudbø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</si>
</sst>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1" fillId="0" borderId="0" xfId="1"/>
    <xf numFmtId="0" fontId="2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67"/>
  <sheetViews>
    <sheetView tabSelected="1" topLeftCell="B1" zoomScale="115" zoomScaleNormal="115" workbookViewId="0">
      <selection activeCell="T8" sqref="T8"/>
    </sheetView>
  </sheetViews>
  <sheetFormatPr defaultRowHeight="14.5" x14ac:dyDescent="0.35"/>
  <cols>
    <col min="3" max="3" width="18.453125" customWidth="1"/>
    <col min="4" max="4" width="15.26953125" hidden="1" customWidth="1"/>
    <col min="5" max="5" width="11" hidden="1" customWidth="1"/>
    <col min="6" max="6" width="9.1796875" hidden="1" customWidth="1"/>
    <col min="7" max="7" width="12.453125" hidden="1" customWidth="1"/>
    <col min="8" max="12" width="9.1796875" hidden="1" customWidth="1"/>
    <col min="13" max="13" width="9.36328125" hidden="1" customWidth="1"/>
    <col min="14" max="14" width="12.81640625" hidden="1" customWidth="1"/>
    <col min="15" max="15" width="12.453125" hidden="1" customWidth="1"/>
    <col min="16" max="16" width="18.26953125" hidden="1" customWidth="1"/>
    <col min="17" max="17" width="13.81640625" customWidth="1"/>
  </cols>
  <sheetData>
    <row r="3" spans="2:18" x14ac:dyDescent="0.35">
      <c r="M3" t="s">
        <v>24</v>
      </c>
    </row>
    <row r="9" spans="2:18" x14ac:dyDescent="0.35">
      <c r="B9" t="s">
        <v>1</v>
      </c>
      <c r="C9" t="s">
        <v>2</v>
      </c>
      <c r="E9" t="s">
        <v>25</v>
      </c>
      <c r="G9" t="s">
        <v>26</v>
      </c>
      <c r="I9" t="s">
        <v>27</v>
      </c>
      <c r="K9" t="s">
        <v>42</v>
      </c>
      <c r="M9" t="str">
        <f>E9</f>
        <v>Fyresdal 13-14 juni</v>
      </c>
      <c r="N9" t="str">
        <f>G9</f>
        <v>Sarpsborg 8-9 august</v>
      </c>
      <c r="O9" t="str">
        <f>I9</f>
        <v>Elvenes 6-8 august</v>
      </c>
      <c r="P9" t="str">
        <f>K9</f>
        <v>Starmoen 11-13 sep</v>
      </c>
      <c r="Q9" t="s">
        <v>23</v>
      </c>
    </row>
    <row r="10" spans="2:18" x14ac:dyDescent="0.35">
      <c r="E10" t="s">
        <v>13</v>
      </c>
      <c r="G10" t="s">
        <v>13</v>
      </c>
      <c r="I10" t="s">
        <v>13</v>
      </c>
      <c r="M10" t="s">
        <v>3</v>
      </c>
      <c r="N10" t="s">
        <v>3</v>
      </c>
      <c r="O10" t="s">
        <v>3</v>
      </c>
      <c r="P10" t="s">
        <v>3</v>
      </c>
    </row>
    <row r="11" spans="2:18" x14ac:dyDescent="0.35">
      <c r="B11" t="s">
        <v>0</v>
      </c>
      <c r="C11" t="s">
        <v>29</v>
      </c>
      <c r="E11" s="1">
        <v>5000</v>
      </c>
      <c r="F11" s="1"/>
      <c r="G11" s="1"/>
      <c r="H11" s="1"/>
      <c r="I11" s="1"/>
      <c r="J11" s="1"/>
      <c r="K11" s="1"/>
      <c r="L11" s="1"/>
      <c r="M11" s="1">
        <f>IFERROR(E11/MAX($E$10:$E$20)*1000,0)</f>
        <v>1000</v>
      </c>
      <c r="N11" s="1">
        <f>IFERROR(G11/MAX($G$10:$G$20)*1000,0)</f>
        <v>0</v>
      </c>
      <c r="O11" s="1">
        <f>IFERROR(I11/MAX($I$10:$I$20)*1000,)</f>
        <v>0</v>
      </c>
      <c r="P11" s="1">
        <f>IFERROR(K11/MAX($K$10:$K$20)*1000,0)</f>
        <v>0</v>
      </c>
      <c r="Q11" s="1">
        <f>LARGE(M11:P11,1) + LARGE(M11:P11,2)</f>
        <v>1000</v>
      </c>
      <c r="R11" s="1"/>
    </row>
    <row r="12" spans="2:18" x14ac:dyDescent="0.35">
      <c r="B12" t="s">
        <v>0</v>
      </c>
      <c r="C12" t="s">
        <v>30</v>
      </c>
      <c r="E12" s="1"/>
      <c r="F12" s="1"/>
      <c r="G12" s="1">
        <v>4861.6000000000004</v>
      </c>
      <c r="H12" s="1"/>
      <c r="I12" s="1"/>
      <c r="J12" s="1"/>
      <c r="K12" s="1"/>
      <c r="L12" s="1"/>
      <c r="M12" s="1">
        <f>IFERROR(E12/MAX($E$10:$E$20)*1000,0)</f>
        <v>0</v>
      </c>
      <c r="N12" s="1">
        <f>IFERROR(G12/MAX($G$10:$G$20)*1000,0)</f>
        <v>1000</v>
      </c>
      <c r="O12" s="1">
        <f>IFERROR(I12/MAX($I$10:$I$20)*1000,)</f>
        <v>0</v>
      </c>
      <c r="P12" s="1">
        <f>IFERROR(K12/MAX($K$10:$K$20)*1000,0)</f>
        <v>0</v>
      </c>
      <c r="Q12" s="1">
        <f>LARGE(M12:P12,1) + LARGE(M12:P12,2)</f>
        <v>1000</v>
      </c>
      <c r="R12" s="1"/>
    </row>
    <row r="13" spans="2:18" x14ac:dyDescent="0.35">
      <c r="B13" t="s">
        <v>0</v>
      </c>
      <c r="C13" s="3" t="s">
        <v>31</v>
      </c>
      <c r="E13" s="1"/>
      <c r="F13" s="1"/>
      <c r="G13" s="1">
        <v>4779.3</v>
      </c>
      <c r="H13" s="1"/>
      <c r="I13" s="1"/>
      <c r="J13" s="1"/>
      <c r="K13" s="1"/>
      <c r="L13" s="1"/>
      <c r="M13" s="1">
        <f>IFERROR(E13/MAX($E$10:$E$20)*1000,0)</f>
        <v>0</v>
      </c>
      <c r="N13" s="1">
        <f>IFERROR(G13/MAX($G$10:$G$20)*1000,0)</f>
        <v>983.07141681750863</v>
      </c>
      <c r="O13" s="1">
        <f>IFERROR(I13/MAX($I$10:$I$20)*1000,)</f>
        <v>0</v>
      </c>
      <c r="P13" s="1">
        <f>IFERROR(K13/MAX($K$10:$K$20)*1000,0)</f>
        <v>0</v>
      </c>
      <c r="Q13" s="1">
        <f>LARGE(M13:P13,1) + LARGE(M13:P13,2)</f>
        <v>983.07141681750863</v>
      </c>
      <c r="R13" s="1"/>
    </row>
    <row r="14" spans="2:18" x14ac:dyDescent="0.35">
      <c r="B14" t="s">
        <v>0</v>
      </c>
      <c r="E14" s="1"/>
      <c r="F14" s="1"/>
      <c r="G14" s="1"/>
      <c r="H14" s="1"/>
      <c r="I14" s="1"/>
      <c r="J14" s="1"/>
      <c r="K14" s="1"/>
      <c r="L14" s="1"/>
      <c r="M14" s="1">
        <f>IFERROR(E14/MAX($E$10:$E$20)*1000,0)</f>
        <v>0</v>
      </c>
      <c r="N14" s="1">
        <f>IFERROR(G14/MAX($G$10:$G$20)*1000,0)</f>
        <v>0</v>
      </c>
      <c r="O14" s="1">
        <f>IFERROR(I14/MAX($I$10:$I$20)*1000,)</f>
        <v>0</v>
      </c>
      <c r="P14" s="1">
        <f>IFERROR(K14/MAX($K$10:$K$20)*1000,0)</f>
        <v>0</v>
      </c>
      <c r="Q14" s="1">
        <f>LARGE(M14:P14,1) + LARGE(M14:P14,2)</f>
        <v>0</v>
      </c>
      <c r="R14" s="1"/>
    </row>
    <row r="15" spans="2:18" x14ac:dyDescent="0.35">
      <c r="B15" t="s">
        <v>0</v>
      </c>
      <c r="E15" s="1"/>
      <c r="F15" s="1"/>
      <c r="G15" s="1"/>
      <c r="H15" s="1"/>
      <c r="I15" s="1"/>
      <c r="J15" s="1"/>
      <c r="K15" s="1"/>
      <c r="L15" s="1"/>
      <c r="M15" s="1">
        <f>IFERROR(E15/MAX($E$10:$E$20)*1000,0)</f>
        <v>0</v>
      </c>
      <c r="N15" s="1">
        <f>IFERROR(G15/MAX($G$10:$G$20)*1000,0)</f>
        <v>0</v>
      </c>
      <c r="O15" s="1">
        <f>IFERROR(I15/MAX($I$10:$I$20)*1000,)</f>
        <v>0</v>
      </c>
      <c r="P15" s="1">
        <f>IFERROR(K15/MAX($K$10:$K$20)*1000,0)</f>
        <v>0</v>
      </c>
      <c r="Q15" s="1">
        <f>LARGE(M15:P15,1) + LARGE(M15:P15,2)</f>
        <v>0</v>
      </c>
      <c r="R15" s="1"/>
    </row>
    <row r="16" spans="2:18" x14ac:dyDescent="0.35">
      <c r="B16" t="s">
        <v>0</v>
      </c>
      <c r="C16" s="2"/>
      <c r="E16" s="1"/>
      <c r="F16" s="1"/>
      <c r="G16" s="1"/>
      <c r="H16" s="1"/>
      <c r="I16" s="1"/>
      <c r="J16" s="1"/>
      <c r="K16" s="1"/>
      <c r="L16" s="1"/>
      <c r="M16" s="1">
        <f>IFERROR(E16/MAX($E$10:$E$20)*1000,0)</f>
        <v>0</v>
      </c>
      <c r="N16" s="1">
        <f>IFERROR(G16/MAX($G$10:$G$20)*1000,0)</f>
        <v>0</v>
      </c>
      <c r="O16" s="1">
        <f>IFERROR(I16/MAX($I$10:$I$20)*1000,)</f>
        <v>0</v>
      </c>
      <c r="P16" s="1">
        <f>IFERROR(K16/MAX($K$10:$K$20)*1000,0)</f>
        <v>0</v>
      </c>
      <c r="Q16" s="1">
        <f>LARGE(M16:P16,1) + LARGE(M16:P16,2)</f>
        <v>0</v>
      </c>
      <c r="R16" s="1"/>
    </row>
    <row r="17" spans="2:18" x14ac:dyDescent="0.35">
      <c r="B17" t="s">
        <v>0</v>
      </c>
      <c r="E17" s="1"/>
      <c r="F17" s="1"/>
      <c r="G17" s="1"/>
      <c r="H17" s="1"/>
      <c r="I17" s="1"/>
      <c r="J17" s="1"/>
      <c r="K17" s="1"/>
      <c r="L17" s="1"/>
      <c r="M17" s="1">
        <f>IFERROR(E17/MAX($E$10:$E$20)*1000,0)</f>
        <v>0</v>
      </c>
      <c r="N17" s="1">
        <f>IFERROR(G17/MAX($G$10:$G$20)*1000,0)</f>
        <v>0</v>
      </c>
      <c r="O17" s="1">
        <f>IFERROR(I17/MAX($I$10:$I$20)*1000,)</f>
        <v>0</v>
      </c>
      <c r="P17" s="1">
        <f>IFERROR(K17/MAX($K$10:$K$20)*1000,0)</f>
        <v>0</v>
      </c>
      <c r="Q17" s="1">
        <f>LARGE(M17:P17,1) + LARGE(M17:P17,2)</f>
        <v>0</v>
      </c>
      <c r="R17" s="1"/>
    </row>
    <row r="18" spans="2:18" x14ac:dyDescent="0.35">
      <c r="B18" t="s">
        <v>0</v>
      </c>
      <c r="E18" s="1"/>
      <c r="F18" s="1"/>
      <c r="G18" s="1"/>
      <c r="H18" s="1"/>
      <c r="I18" s="1"/>
      <c r="J18" s="1"/>
      <c r="K18" s="1"/>
      <c r="L18" s="1"/>
      <c r="M18" s="1">
        <f>IFERROR(E18/MAX($E$10:$E$20)*1000,0)</f>
        <v>0</v>
      </c>
      <c r="N18" s="1">
        <f>IFERROR(G18/MAX($G$10:$G$20)*1000,0)</f>
        <v>0</v>
      </c>
      <c r="O18" s="1">
        <f>IFERROR(I18/MAX($I$10:$I$20)*1000,)</f>
        <v>0</v>
      </c>
      <c r="P18" s="1">
        <f>IFERROR(K18/MAX($K$10:$K$20)*1000,0)</f>
        <v>0</v>
      </c>
      <c r="Q18" s="1">
        <f>LARGE(M18:P18,1) + LARGE(M18:P18,2)</f>
        <v>0</v>
      </c>
      <c r="R18" s="1"/>
    </row>
    <row r="19" spans="2:18" x14ac:dyDescent="0.35">
      <c r="B19" t="s">
        <v>0</v>
      </c>
      <c r="E19" s="1"/>
      <c r="F19" s="1"/>
      <c r="G19" s="1"/>
      <c r="H19" s="1"/>
      <c r="I19" s="1"/>
      <c r="J19" s="1"/>
      <c r="K19" s="1"/>
      <c r="L19" s="1"/>
      <c r="M19" s="1">
        <f>IFERROR(E19/MAX($E$10:$E$20)*1000,0)</f>
        <v>0</v>
      </c>
      <c r="N19" s="1">
        <f>IFERROR(G19/MAX($G$10:$G$20)*1000,0)</f>
        <v>0</v>
      </c>
      <c r="O19" s="1">
        <f>IFERROR(I19/MAX($I$10:$I$20)*1000,)</f>
        <v>0</v>
      </c>
      <c r="P19" s="1">
        <f>IFERROR(K19/MAX($K$10:$K$20)*1000,0)</f>
        <v>0</v>
      </c>
      <c r="Q19" s="1">
        <f>LARGE(M19:P19,1) + LARGE(M19:P19,2)</f>
        <v>0</v>
      </c>
      <c r="R19" s="1"/>
    </row>
    <row r="20" spans="2:18" x14ac:dyDescent="0.3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x14ac:dyDescent="0.3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x14ac:dyDescent="0.35">
      <c r="B22" t="s">
        <v>8</v>
      </c>
      <c r="C22" t="s">
        <v>15</v>
      </c>
      <c r="E22" s="1">
        <v>4534.2</v>
      </c>
      <c r="G22" s="1">
        <v>4911.2</v>
      </c>
      <c r="H22" s="1"/>
      <c r="I22" s="1"/>
      <c r="J22" s="1"/>
      <c r="K22" s="1">
        <v>6500</v>
      </c>
      <c r="L22" s="1"/>
      <c r="M22" s="1">
        <f>E22/MAX($E$21:$E$39)*1000</f>
        <v>906.84</v>
      </c>
      <c r="N22" s="1">
        <f>G22/MAX($G$21:$G$39)*1000</f>
        <v>1000</v>
      </c>
      <c r="O22" s="1">
        <f>I22/MAX($I$21:$I$39)*1000</f>
        <v>0</v>
      </c>
      <c r="P22" s="1">
        <f>IFERROR(K22/MAX($K$21:$K$39)*1000,0)</f>
        <v>1000</v>
      </c>
      <c r="Q22" s="1">
        <f>LARGE(M22:P22,1) + LARGE(M22:P22,2)</f>
        <v>2000</v>
      </c>
      <c r="R22" s="1"/>
    </row>
    <row r="23" spans="2:18" x14ac:dyDescent="0.35">
      <c r="B23" t="s">
        <v>8</v>
      </c>
      <c r="C23" t="s">
        <v>4</v>
      </c>
      <c r="E23" s="1">
        <v>3169.5</v>
      </c>
      <c r="G23" s="1">
        <v>4834.1000000000004</v>
      </c>
      <c r="H23" s="1"/>
      <c r="I23" s="1"/>
      <c r="J23" s="1"/>
      <c r="K23" s="1">
        <v>5409.8</v>
      </c>
      <c r="L23" s="1"/>
      <c r="M23" s="1">
        <f>E23/MAX($E$21:$E$39)*1000</f>
        <v>633.9</v>
      </c>
      <c r="N23" s="1">
        <f>G23/MAX($G$21:$G$39)*1000</f>
        <v>984.30118911874911</v>
      </c>
      <c r="O23" s="1">
        <f>I23/MAX($I$21:$I$39)*1000</f>
        <v>0</v>
      </c>
      <c r="P23" s="1">
        <f>IFERROR(K23/MAX($K$21:$K$39)*1000,0)</f>
        <v>832.27692307692314</v>
      </c>
      <c r="Q23" s="1">
        <f>LARGE(M23:P23,1) + LARGE(M23:P23,2)</f>
        <v>1816.5781121956722</v>
      </c>
      <c r="R23" s="1"/>
    </row>
    <row r="24" spans="2:18" x14ac:dyDescent="0.35">
      <c r="B24" t="s">
        <v>8</v>
      </c>
      <c r="C24" t="s">
        <v>28</v>
      </c>
      <c r="E24" s="1"/>
      <c r="F24" s="1"/>
      <c r="G24" s="1"/>
      <c r="H24" s="1"/>
      <c r="I24" s="1">
        <v>4196</v>
      </c>
      <c r="J24" s="1"/>
      <c r="K24" s="1">
        <v>4298</v>
      </c>
      <c r="L24" s="1"/>
      <c r="M24" s="1">
        <f>E24/MAX($E$21:$E$39)*1000</f>
        <v>0</v>
      </c>
      <c r="N24" s="1">
        <f>G24/MAX($G$21:$G$39)*1000</f>
        <v>0</v>
      </c>
      <c r="O24" s="1">
        <f>I24/MAX($I$21:$I$39)*1000</f>
        <v>699.33333333333337</v>
      </c>
      <c r="P24" s="1">
        <f>IFERROR(K24/MAX($K$21:$K$39)*1000,0)</f>
        <v>661.23076923076917</v>
      </c>
      <c r="Q24" s="1">
        <f>LARGE(M24:P24,1) + LARGE(M24:P24,2)</f>
        <v>1360.5641025641025</v>
      </c>
      <c r="R24" s="1"/>
    </row>
    <row r="25" spans="2:18" x14ac:dyDescent="0.35">
      <c r="B25" t="s">
        <v>8</v>
      </c>
      <c r="C25" t="s">
        <v>19</v>
      </c>
      <c r="E25" s="1">
        <v>5000</v>
      </c>
      <c r="F25" s="1"/>
      <c r="G25" s="1"/>
      <c r="H25" s="1"/>
      <c r="I25" s="1"/>
      <c r="J25" s="1"/>
      <c r="K25" s="1"/>
      <c r="L25" s="1"/>
      <c r="M25" s="1">
        <f>E25/MAX($E$21:$E$39)*1000</f>
        <v>1000</v>
      </c>
      <c r="N25" s="1">
        <f>G25/MAX($G$21:$G$39)*1000</f>
        <v>0</v>
      </c>
      <c r="O25" s="1">
        <f>IFERROR(I25/MAX($I$22:$I$37)*1000,)</f>
        <v>0</v>
      </c>
      <c r="P25" s="1">
        <f>IFERROR(K25/MAX($K$21:$K$39)*1000,0)</f>
        <v>0</v>
      </c>
      <c r="Q25" s="1">
        <f>LARGE(M25:P25,1) + LARGE(M25:P25,2)</f>
        <v>1000</v>
      </c>
      <c r="R25" s="1"/>
    </row>
    <row r="26" spans="2:18" x14ac:dyDescent="0.35">
      <c r="B26" t="s">
        <v>8</v>
      </c>
      <c r="C26" t="s">
        <v>33</v>
      </c>
      <c r="E26" s="1"/>
      <c r="F26" s="1"/>
      <c r="G26" s="1"/>
      <c r="H26" s="1"/>
      <c r="I26" s="1">
        <v>6000</v>
      </c>
      <c r="J26" s="1"/>
      <c r="K26" s="1"/>
      <c r="L26" s="1"/>
      <c r="M26" s="1">
        <f>E26/MAX($E$21:$E$39)*1000</f>
        <v>0</v>
      </c>
      <c r="N26" s="1">
        <f>G26/MAX($G$21:$G$39)*1000</f>
        <v>0</v>
      </c>
      <c r="O26" s="1">
        <f>I26/MAX($I$21:$I$39)*1000</f>
        <v>1000</v>
      </c>
      <c r="P26" s="1">
        <f>IFERROR(K26/MAX($K$21:$K$39)*1000,0)</f>
        <v>0</v>
      </c>
      <c r="Q26" s="1">
        <f>LARGE(M26:P26,1) + LARGE(M26:P26,2)</f>
        <v>1000</v>
      </c>
      <c r="R26" s="1"/>
    </row>
    <row r="27" spans="2:18" x14ac:dyDescent="0.35">
      <c r="B27" t="s">
        <v>8</v>
      </c>
      <c r="C27" t="s">
        <v>34</v>
      </c>
      <c r="E27" s="1"/>
      <c r="F27" s="1"/>
      <c r="G27" s="1"/>
      <c r="H27" s="1"/>
      <c r="I27" s="1">
        <v>5834.5</v>
      </c>
      <c r="J27" s="1"/>
      <c r="K27" s="1"/>
      <c r="L27" s="1"/>
      <c r="M27" s="1">
        <f>E27/MAX($E$21:$E$39)*1000</f>
        <v>0</v>
      </c>
      <c r="N27" s="1">
        <f>G27/MAX($G$21:$G$39)*1000</f>
        <v>0</v>
      </c>
      <c r="O27" s="1">
        <f>I27/MAX($I$21:$I$39)*1000</f>
        <v>972.41666666666674</v>
      </c>
      <c r="P27" s="1">
        <f>IFERROR(K27/MAX($K$21:$K$39)*1000,0)</f>
        <v>0</v>
      </c>
      <c r="Q27" s="1">
        <f>LARGE(M27:P27,1) + LARGE(M27:P27,2)</f>
        <v>972.41666666666674</v>
      </c>
      <c r="R27" s="1"/>
    </row>
    <row r="28" spans="2:18" x14ac:dyDescent="0.35">
      <c r="B28" t="s">
        <v>8</v>
      </c>
      <c r="C28" t="s">
        <v>21</v>
      </c>
      <c r="E28" s="1"/>
      <c r="F28" s="1"/>
      <c r="G28" s="1"/>
      <c r="H28" s="1"/>
      <c r="I28" s="1">
        <v>5371.2</v>
      </c>
      <c r="J28" s="1"/>
      <c r="K28" s="1"/>
      <c r="L28" s="1"/>
      <c r="M28" s="1">
        <f>E28/MAX($E$21:$E$39)*1000</f>
        <v>0</v>
      </c>
      <c r="N28" s="1">
        <f>G28/MAX($G$21:$G$39)*1000</f>
        <v>0</v>
      </c>
      <c r="O28" s="1">
        <f>I28/MAX($I$21:$I$39)*1000</f>
        <v>895.2</v>
      </c>
      <c r="P28" s="1">
        <f>IFERROR(K28/MAX($K$21:$K$39)*1000,0)</f>
        <v>0</v>
      </c>
      <c r="Q28" s="1">
        <f>LARGE(M28:P28,1) + LARGE(M28:P28,2) + LARGE(M28:P28,3)</f>
        <v>895.2</v>
      </c>
      <c r="R28" s="1"/>
    </row>
    <row r="29" spans="2:18" x14ac:dyDescent="0.35">
      <c r="B29" t="s">
        <v>8</v>
      </c>
      <c r="C29" t="s">
        <v>14</v>
      </c>
      <c r="E29" s="1">
        <v>4281.8</v>
      </c>
      <c r="F29" s="1"/>
      <c r="G29" s="1"/>
      <c r="H29" s="1"/>
      <c r="I29" s="1"/>
      <c r="J29" s="1"/>
      <c r="K29" s="1"/>
      <c r="L29" s="1"/>
      <c r="M29" s="1">
        <f>E29/MAX($E$21:$E$39)*1000</f>
        <v>856.36</v>
      </c>
      <c r="N29" s="1">
        <f>G29/MAX($G$21:$G$39)*1000</f>
        <v>0</v>
      </c>
      <c r="O29" s="1">
        <f>I29/MAX($I$21:$I$39)*1000</f>
        <v>0</v>
      </c>
      <c r="P29" s="1">
        <f>IFERROR(K29/MAX($K$21:$K$39)*1000,0)</f>
        <v>0</v>
      </c>
      <c r="Q29" s="1">
        <f>LARGE(M29:P29,1) + LARGE(M29:P29,2)</f>
        <v>856.36</v>
      </c>
      <c r="R29" s="1"/>
    </row>
    <row r="30" spans="2:18" x14ac:dyDescent="0.35">
      <c r="B30" t="s">
        <v>8</v>
      </c>
      <c r="C30" t="s">
        <v>35</v>
      </c>
      <c r="E30" s="1"/>
      <c r="F30" s="1"/>
      <c r="G30" s="1"/>
      <c r="H30" s="1"/>
      <c r="I30" s="1">
        <v>5027.2</v>
      </c>
      <c r="J30" s="1"/>
      <c r="K30" s="1"/>
      <c r="L30" s="1"/>
      <c r="M30" s="1">
        <f>E30/MAX($E$21:$E$39)*1000</f>
        <v>0</v>
      </c>
      <c r="N30" s="1">
        <f>G30/MAX($G$21:$G$39)*1000</f>
        <v>0</v>
      </c>
      <c r="O30" s="1">
        <f>I30/MAX($I$21:$I$39)*1000</f>
        <v>837.86666666666667</v>
      </c>
      <c r="P30" s="1">
        <f>IFERROR(K30/MAX($K$21:$K$39)*1000,0)</f>
        <v>0</v>
      </c>
      <c r="Q30" s="1">
        <f>LARGE(M30:P30,1) + LARGE(M30:P30,2)</f>
        <v>837.86666666666667</v>
      </c>
      <c r="R30" s="1"/>
    </row>
    <row r="31" spans="2:18" x14ac:dyDescent="0.35">
      <c r="B31" t="s">
        <v>8</v>
      </c>
      <c r="C31" t="s">
        <v>36</v>
      </c>
      <c r="E31" s="1"/>
      <c r="F31" s="1"/>
      <c r="G31" s="1"/>
      <c r="H31" s="1"/>
      <c r="I31" s="1">
        <v>4988.8999999999996</v>
      </c>
      <c r="J31" s="1"/>
      <c r="K31" s="1"/>
      <c r="L31" s="1"/>
      <c r="M31" s="1">
        <f>E31/MAX($E$21:$E$39)*1000</f>
        <v>0</v>
      </c>
      <c r="N31" s="1">
        <f>G31/MAX($G$21:$G$39)*1000</f>
        <v>0</v>
      </c>
      <c r="O31" s="1">
        <f>I31/MAX($I$21:$I$39)*1000</f>
        <v>831.48333333333323</v>
      </c>
      <c r="P31" s="1">
        <f>IFERROR(K31/MAX($K$21:$K$39)*1000,0)</f>
        <v>0</v>
      </c>
      <c r="Q31" s="1">
        <f>LARGE(M31:P31,1) + LARGE(M31:P31,2)</f>
        <v>831.48333333333323</v>
      </c>
      <c r="R31" s="1"/>
    </row>
    <row r="32" spans="2:18" x14ac:dyDescent="0.35">
      <c r="B32" t="s">
        <v>8</v>
      </c>
      <c r="C32" t="s">
        <v>20</v>
      </c>
      <c r="E32" s="1"/>
      <c r="F32" s="1"/>
      <c r="G32" s="1"/>
      <c r="H32" s="1"/>
      <c r="I32" s="1">
        <v>4754</v>
      </c>
      <c r="J32" s="1"/>
      <c r="K32" s="1"/>
      <c r="L32" s="1"/>
      <c r="M32" s="1">
        <f>E32/MAX($E$21:$E$39)*1000</f>
        <v>0</v>
      </c>
      <c r="N32" s="1">
        <f>G32/MAX($G$21:$G$39)*1000</f>
        <v>0</v>
      </c>
      <c r="O32" s="1">
        <f>I32/MAX($I$21:$I$39)*1000</f>
        <v>792.33333333333337</v>
      </c>
      <c r="P32" s="1">
        <f>IFERROR(K32/MAX($K$21:$K$39)*1000,0)</f>
        <v>0</v>
      </c>
      <c r="Q32" s="1">
        <f>LARGE(M32:P32,1) + LARGE(M32:P32,2)</f>
        <v>792.33333333333337</v>
      </c>
      <c r="R32" s="1"/>
    </row>
    <row r="33" spans="2:18" x14ac:dyDescent="0.35">
      <c r="B33" t="s">
        <v>8</v>
      </c>
      <c r="C33" t="s">
        <v>37</v>
      </c>
      <c r="E33" s="1"/>
      <c r="F33" s="1"/>
      <c r="G33" s="1"/>
      <c r="H33" s="1"/>
      <c r="I33" s="1">
        <v>4741.8999999999996</v>
      </c>
      <c r="J33" s="1"/>
      <c r="K33" s="1"/>
      <c r="L33" s="1"/>
      <c r="M33" s="1">
        <f>E33/MAX($E$21:$E$39)*1000</f>
        <v>0</v>
      </c>
      <c r="N33" s="1">
        <f>G33/MAX($G$21:$G$39)*1000</f>
        <v>0</v>
      </c>
      <c r="O33" s="1">
        <f>I33/MAX($I$21:$I$39)*1000</f>
        <v>790.31666666666661</v>
      </c>
      <c r="P33" s="1">
        <f>IFERROR(K33/MAX($K$21:$K$39)*1000,0)</f>
        <v>0</v>
      </c>
      <c r="Q33" s="1">
        <f>LARGE(M33:P33,1) + LARGE(M33:P33,2)</f>
        <v>790.31666666666661</v>
      </c>
      <c r="R33" s="1"/>
    </row>
    <row r="34" spans="2:18" x14ac:dyDescent="0.35">
      <c r="B34" t="s">
        <v>8</v>
      </c>
      <c r="C34" t="s">
        <v>38</v>
      </c>
      <c r="E34" s="1"/>
      <c r="F34" s="1"/>
      <c r="G34" s="1"/>
      <c r="H34" s="1"/>
      <c r="I34" s="1">
        <v>4696.2</v>
      </c>
      <c r="J34" s="1"/>
      <c r="K34" s="1"/>
      <c r="L34" s="1"/>
      <c r="M34" s="1">
        <f>E34/MAX($E$21:$E$39)*1000</f>
        <v>0</v>
      </c>
      <c r="N34" s="1">
        <f>G34/MAX($G$21:$G$39)*1000</f>
        <v>0</v>
      </c>
      <c r="O34" s="1">
        <f>I34/MAX($I$21:$I$39)*1000</f>
        <v>782.69999999999993</v>
      </c>
      <c r="P34" s="1">
        <f>IFERROR(K34/MAX($K$21:$K$39)*1000,0)</f>
        <v>0</v>
      </c>
      <c r="Q34" s="1">
        <f>LARGE(M34:P34,1) + LARGE(M34:P34,2)</f>
        <v>782.69999999999993</v>
      </c>
      <c r="R34" s="1"/>
    </row>
    <row r="35" spans="2:18" x14ac:dyDescent="0.35">
      <c r="B35" t="s">
        <v>8</v>
      </c>
      <c r="C35" t="s">
        <v>39</v>
      </c>
      <c r="E35" s="1"/>
      <c r="F35" s="1"/>
      <c r="G35" s="1"/>
      <c r="H35" s="1"/>
      <c r="I35" s="1">
        <v>4648.1000000000004</v>
      </c>
      <c r="J35" s="1"/>
      <c r="K35" s="1"/>
      <c r="L35" s="1"/>
      <c r="M35" s="1">
        <f>E35/MAX($E$21:$E$39)*1000</f>
        <v>0</v>
      </c>
      <c r="N35" s="1">
        <f>G35/MAX($G$21:$G$39)*1000</f>
        <v>0</v>
      </c>
      <c r="O35" s="1">
        <f>I35/MAX($I$21:$I$39)*1000</f>
        <v>774.68333333333339</v>
      </c>
      <c r="P35" s="1">
        <f>IFERROR(K35/MAX($K$21:$K$39)*1000,0)</f>
        <v>0</v>
      </c>
      <c r="Q35" s="1">
        <f>LARGE(M35:P35,1) + LARGE(M35:P35,2)</f>
        <v>774.68333333333339</v>
      </c>
      <c r="R35" s="1"/>
    </row>
    <row r="36" spans="2:18" x14ac:dyDescent="0.35">
      <c r="B36" t="s">
        <v>8</v>
      </c>
      <c r="C36" t="s">
        <v>22</v>
      </c>
      <c r="E36" s="1"/>
      <c r="F36" s="1"/>
      <c r="G36" s="1"/>
      <c r="H36" s="1"/>
      <c r="I36" s="1">
        <v>3483.3</v>
      </c>
      <c r="J36" s="1"/>
      <c r="K36" s="1"/>
      <c r="L36" s="1"/>
      <c r="M36" s="1">
        <f>E36/MAX($E$21:$E$39)*1000</f>
        <v>0</v>
      </c>
      <c r="N36" s="1">
        <f>G36/MAX($G$21:$G$39)*1000</f>
        <v>0</v>
      </c>
      <c r="O36" s="1">
        <f>I36/MAX($I$21:$I$39)*1000</f>
        <v>580.54999999999995</v>
      </c>
      <c r="P36" s="1">
        <f>IFERROR(K36/MAX($K$21:$K$39)*1000,0)</f>
        <v>0</v>
      </c>
      <c r="Q36" s="1">
        <f>LARGE(M36:P36,1) + LARGE(M36:P36,2)</f>
        <v>580.54999999999995</v>
      </c>
      <c r="R36" s="1"/>
    </row>
    <row r="37" spans="2:18" x14ac:dyDescent="0.35">
      <c r="B37" t="s">
        <v>8</v>
      </c>
      <c r="C37" t="s">
        <v>40</v>
      </c>
      <c r="E37" s="1"/>
      <c r="F37" s="1"/>
      <c r="G37" s="1"/>
      <c r="H37" s="1"/>
      <c r="I37" s="1">
        <v>1591.7</v>
      </c>
      <c r="J37" s="1"/>
      <c r="K37" s="1"/>
      <c r="L37" s="1"/>
      <c r="M37" s="1">
        <f>E37/MAX($E$21:$E$39)*1000</f>
        <v>0</v>
      </c>
      <c r="N37" s="1">
        <f>G37/MAX($G$21:$G$39)*1000</f>
        <v>0</v>
      </c>
      <c r="O37" s="1">
        <f>I37/MAX($I$21:$I$39)*1000</f>
        <v>265.2833333333333</v>
      </c>
      <c r="P37" s="1">
        <f>IFERROR(K37/MAX($K$21:$K$39)*1000,0)</f>
        <v>0</v>
      </c>
      <c r="Q37" s="1">
        <f>LARGE(M37:P37,1) + LARGE(M37:P37,2)</f>
        <v>265.2833333333333</v>
      </c>
      <c r="R37" s="1"/>
    </row>
    <row r="38" spans="2:18" x14ac:dyDescent="0.3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x14ac:dyDescent="0.3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x14ac:dyDescent="0.3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x14ac:dyDescent="0.35">
      <c r="B41" t="s">
        <v>6</v>
      </c>
      <c r="C41" t="s">
        <v>7</v>
      </c>
      <c r="E41" s="1">
        <v>5000</v>
      </c>
      <c r="G41" s="1">
        <v>5000</v>
      </c>
      <c r="H41" s="1"/>
      <c r="I41" s="1"/>
      <c r="J41" s="1"/>
      <c r="K41" s="1">
        <v>5550.9</v>
      </c>
      <c r="L41" s="1"/>
      <c r="M41" s="1">
        <f>E41/MAX($E$40:$E$49)*1000</f>
        <v>1000</v>
      </c>
      <c r="N41" s="1">
        <f>G41/MAX($G$40:$G$49)*1000</f>
        <v>1000</v>
      </c>
      <c r="O41" s="1">
        <f>IFERROR(I41/MAX($I$40:$I$49)*1000,)</f>
        <v>0</v>
      </c>
      <c r="P41" s="1">
        <f>IFERROR(K41/MAX($K$40:$K$49)*1000,0)</f>
        <v>899.25155520995327</v>
      </c>
      <c r="Q41" s="1">
        <f>LARGE(M41:P41,1) + LARGE(M41:P41,2)</f>
        <v>2000</v>
      </c>
      <c r="R41" s="1"/>
    </row>
    <row r="42" spans="2:18" x14ac:dyDescent="0.35">
      <c r="B42" t="s">
        <v>6</v>
      </c>
      <c r="C42" t="s">
        <v>19</v>
      </c>
      <c r="E42" s="1"/>
      <c r="F42" s="1"/>
      <c r="G42" s="1"/>
      <c r="H42" s="1"/>
      <c r="I42" s="1">
        <v>4326.1000000000004</v>
      </c>
      <c r="J42" s="1"/>
      <c r="K42" s="1">
        <v>6172.8</v>
      </c>
      <c r="L42" s="1"/>
      <c r="M42" s="1">
        <f>E42/MAX($E$40:$E$49)*1000</f>
        <v>0</v>
      </c>
      <c r="N42" s="1">
        <f>G42/MAX($G$40:$G$49)*1000</f>
        <v>0</v>
      </c>
      <c r="O42" s="1">
        <f>IFERROR(I42/MAX($I$40:$I$49)*1000,)</f>
        <v>721.01666666666677</v>
      </c>
      <c r="P42" s="1">
        <f>IFERROR(K42/MAX($K$40:$K$49)*1000,0)</f>
        <v>1000</v>
      </c>
      <c r="Q42" s="1">
        <f>LARGE(M42:P42,1) + LARGE(M42:P42,2)</f>
        <v>1721.0166666666669</v>
      </c>
      <c r="R42" s="1"/>
    </row>
    <row r="43" spans="2:18" x14ac:dyDescent="0.35">
      <c r="B43" t="s">
        <v>6</v>
      </c>
      <c r="C43" t="s">
        <v>18</v>
      </c>
      <c r="E43" s="1"/>
      <c r="F43" s="1"/>
      <c r="G43" s="1"/>
      <c r="H43" s="1"/>
      <c r="I43" s="1">
        <v>6000</v>
      </c>
      <c r="J43" s="1"/>
      <c r="K43" s="1"/>
      <c r="L43" s="1"/>
      <c r="M43" s="1">
        <f>E43/MAX($E$40:$E$49)*1000</f>
        <v>0</v>
      </c>
      <c r="N43" s="1">
        <f>G43/MAX($G$40:$G$49)*1000</f>
        <v>0</v>
      </c>
      <c r="O43" s="1">
        <f>IFERROR(I43/MAX($I$40:$I$49)*1000,)</f>
        <v>1000</v>
      </c>
      <c r="P43" s="1">
        <f>IFERROR(K43/MAX($K$40:$K$49)*1000,0)</f>
        <v>0</v>
      </c>
      <c r="Q43" s="1">
        <f>LARGE(M43:P43,1) + LARGE(M43:P43,2)</f>
        <v>1000</v>
      </c>
      <c r="R43" s="1"/>
    </row>
    <row r="44" spans="2:18" x14ac:dyDescent="0.35">
      <c r="B44" t="s">
        <v>6</v>
      </c>
      <c r="C44" t="s">
        <v>41</v>
      </c>
      <c r="E44" s="1"/>
      <c r="F44" s="1"/>
      <c r="G44" s="1"/>
      <c r="H44" s="1"/>
      <c r="I44" s="1">
        <v>5149.3</v>
      </c>
      <c r="J44" s="1"/>
      <c r="K44" s="1"/>
      <c r="L44" s="1"/>
      <c r="M44" s="1">
        <f>E44/MAX($E$40:$E$49)*1000</f>
        <v>0</v>
      </c>
      <c r="N44" s="1">
        <f>G44/MAX($G$40:$G$49)*1000</f>
        <v>0</v>
      </c>
      <c r="O44" s="1">
        <f>IFERROR(I44/MAX($I$40:$I$49)*1000,)</f>
        <v>858.2166666666667</v>
      </c>
      <c r="P44" s="1">
        <f>IFERROR(K44/MAX($K$40:$K$49)*1000,0)</f>
        <v>0</v>
      </c>
      <c r="Q44" s="1">
        <f>LARGE(M44:P44,1) + LARGE(M44:P44,2)</f>
        <v>858.2166666666667</v>
      </c>
      <c r="R44" s="1"/>
    </row>
    <row r="45" spans="2:18" x14ac:dyDescent="0.35">
      <c r="B45" t="s">
        <v>6</v>
      </c>
      <c r="E45" s="1"/>
      <c r="F45" s="1"/>
      <c r="G45" s="1"/>
      <c r="H45" s="1"/>
      <c r="I45" s="1"/>
      <c r="J45" s="1"/>
      <c r="K45" s="1"/>
      <c r="L45" s="1"/>
      <c r="M45" s="1">
        <f>E45/MAX($E$40:$E$49)*1000</f>
        <v>0</v>
      </c>
      <c r="N45" s="1">
        <f>G45/MAX($G$40:$G$49)*1000</f>
        <v>0</v>
      </c>
      <c r="O45" s="1">
        <f>IFERROR(I45/MAX($I$40:$I$49)*1000,)</f>
        <v>0</v>
      </c>
      <c r="P45" s="1">
        <f>IFERROR(K45/MAX($K$40:$K$49)*1000,0)</f>
        <v>0</v>
      </c>
      <c r="Q45" s="1">
        <f>LARGE(M45:P45,1) + LARGE(M45:P45,2)</f>
        <v>0</v>
      </c>
      <c r="R45" s="1"/>
    </row>
    <row r="46" spans="2:18" x14ac:dyDescent="0.3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x14ac:dyDescent="0.3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x14ac:dyDescent="0.3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x14ac:dyDescent="0.3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x14ac:dyDescent="0.3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x14ac:dyDescent="0.35">
      <c r="B51" t="s">
        <v>9</v>
      </c>
      <c r="C51" t="s">
        <v>17</v>
      </c>
      <c r="E51" s="1">
        <v>5000</v>
      </c>
      <c r="G51" s="1">
        <v>5000</v>
      </c>
      <c r="H51" s="1"/>
      <c r="I51" s="1"/>
      <c r="J51" s="1"/>
      <c r="K51" s="1">
        <v>6184.2</v>
      </c>
      <c r="L51" s="1"/>
      <c r="M51" s="1">
        <f>E51/MAX($E$50:$E$58)*1000</f>
        <v>1000</v>
      </c>
      <c r="N51" s="1">
        <f>G51/MAX($G$50:$G$56)*1000</f>
        <v>1000</v>
      </c>
      <c r="O51" s="1">
        <f>IFERROR(I51/MAX($I$10:$I$20)*1000,)</f>
        <v>0</v>
      </c>
      <c r="P51" s="1">
        <f>IFERROR(K51/MAX($K$50:$K$56)*1000,0)</f>
        <v>1000</v>
      </c>
      <c r="Q51" s="1">
        <f>LARGE(M51:P51,1) + LARGE(M51:P51,2)</f>
        <v>2000</v>
      </c>
      <c r="R51" s="1"/>
    </row>
    <row r="52" spans="2:18" x14ac:dyDescent="0.35">
      <c r="B52" t="s">
        <v>9</v>
      </c>
      <c r="C52" t="s">
        <v>5</v>
      </c>
      <c r="E52" s="1">
        <v>4260.7</v>
      </c>
      <c r="G52" s="1">
        <v>4290.3</v>
      </c>
      <c r="H52" s="1"/>
      <c r="I52" s="1"/>
      <c r="J52" s="1"/>
      <c r="K52" s="1">
        <v>2272.9</v>
      </c>
      <c r="L52" s="1"/>
      <c r="M52" s="1">
        <f>E52/MAX($E$50:$E$58)*1000</f>
        <v>852.14</v>
      </c>
      <c r="N52" s="1">
        <f>G52/MAX($G$50:$G$56)*1000</f>
        <v>858.06000000000006</v>
      </c>
      <c r="O52" s="1">
        <f>IFERROR(I52/MAX($I$10:$I$20)*1000,)</f>
        <v>0</v>
      </c>
      <c r="P52" s="1">
        <f>IFERROR(K52/MAX($K$50:$K$56)*1000,0)</f>
        <v>367.5333915461984</v>
      </c>
      <c r="Q52" s="1">
        <f>LARGE(M52:P52,1) + LARGE(M52:P52,2)</f>
        <v>1710.2</v>
      </c>
      <c r="R52" s="1"/>
    </row>
    <row r="53" spans="2:18" x14ac:dyDescent="0.35">
      <c r="B53" t="s">
        <v>9</v>
      </c>
      <c r="C53" t="s">
        <v>12</v>
      </c>
      <c r="E53" s="1"/>
      <c r="F53" s="1"/>
      <c r="G53" s="1"/>
      <c r="H53" s="1"/>
      <c r="I53" s="1"/>
      <c r="J53" s="1"/>
      <c r="K53" s="1">
        <v>6087.9</v>
      </c>
      <c r="L53" s="1"/>
      <c r="M53" s="1">
        <f>E53/MAX($E$50:$E$58)*1000</f>
        <v>0</v>
      </c>
      <c r="N53" s="1">
        <f>G53/MAX($G$50:$G$56)*1000</f>
        <v>0</v>
      </c>
      <c r="O53" s="1">
        <f>IFERROR(I53/MAX($I$10:$I$20)*1000,)</f>
        <v>0</v>
      </c>
      <c r="P53" s="1">
        <f>IFERROR(K53/MAX($K$50:$K$56)*1000,0)</f>
        <v>984.42805860095075</v>
      </c>
      <c r="Q53" s="1">
        <f>LARGE(M53:P53,1) + LARGE(M53:P53,2)</f>
        <v>984.42805860095075</v>
      </c>
      <c r="R53" s="1"/>
    </row>
    <row r="54" spans="2:18" x14ac:dyDescent="0.35">
      <c r="B54" t="s">
        <v>9</v>
      </c>
      <c r="C54" t="s">
        <v>43</v>
      </c>
      <c r="E54" s="1"/>
      <c r="F54" s="1"/>
      <c r="G54" s="1"/>
      <c r="H54" s="1"/>
      <c r="I54" s="1"/>
      <c r="J54" s="1"/>
      <c r="K54" s="1">
        <v>5399.2</v>
      </c>
      <c r="L54" s="1"/>
      <c r="M54" s="1">
        <f>E54/MAX($E$50:$E$58)*1000</f>
        <v>0</v>
      </c>
      <c r="N54" s="1">
        <f>G54/MAX($G$50:$G$56)*1000</f>
        <v>0</v>
      </c>
      <c r="O54" s="1">
        <f>IFERROR(I54/MAX($I$10:$I$20)*1000,)</f>
        <v>0</v>
      </c>
      <c r="P54" s="1">
        <f>IFERROR(K54/MAX($K$50:$K$56)*1000,0)</f>
        <v>873.0636137253</v>
      </c>
      <c r="Q54" s="1">
        <f>LARGE(M54:P54,1) + LARGE(M54:P54,2)</f>
        <v>873.0636137253</v>
      </c>
      <c r="R54" s="1"/>
    </row>
    <row r="55" spans="2:18" x14ac:dyDescent="0.3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x14ac:dyDescent="0.3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x14ac:dyDescent="0.35">
      <c r="B57" t="s">
        <v>16</v>
      </c>
      <c r="C57" t="s">
        <v>10</v>
      </c>
      <c r="E57" s="1">
        <v>5000</v>
      </c>
      <c r="G57" s="1">
        <v>5000</v>
      </c>
      <c r="H57" s="1"/>
      <c r="I57" s="1"/>
      <c r="J57" s="1"/>
      <c r="K57" s="1">
        <v>6500</v>
      </c>
      <c r="L57" s="1"/>
      <c r="M57" s="1">
        <f>E57/MAX($E$50:$E$58)*1000</f>
        <v>1000</v>
      </c>
      <c r="N57" s="1">
        <f>G57/MAX($G$50:$G$58)*1000</f>
        <v>1000</v>
      </c>
      <c r="O57" s="1">
        <f>IFERROR(I57/MAX($I$10:$I$20)*1000,)</f>
        <v>0</v>
      </c>
      <c r="P57" s="1">
        <f>IFERROR(K57/MAX($K$50:$K$58)*1000,0)</f>
        <v>1000</v>
      </c>
      <c r="Q57" s="1">
        <f>LARGE(M57:P57,1)+LARGE(M57:P57,2)</f>
        <v>2000</v>
      </c>
      <c r="R57" s="1"/>
    </row>
    <row r="58" spans="2:18" x14ac:dyDescent="0.35">
      <c r="B58" t="s">
        <v>16</v>
      </c>
      <c r="C58" t="s">
        <v>32</v>
      </c>
      <c r="E58" s="1"/>
      <c r="G58" s="1">
        <v>3381.8</v>
      </c>
      <c r="H58" s="1"/>
      <c r="I58" s="1"/>
      <c r="J58" s="1"/>
      <c r="K58" s="1"/>
      <c r="L58" s="1"/>
      <c r="M58" s="1">
        <f>E58/MAX($E$50:$E$58)*1000</f>
        <v>0</v>
      </c>
      <c r="N58" s="1">
        <f>G58/MAX($G$50:$G$58)*1000</f>
        <v>676.36000000000013</v>
      </c>
      <c r="O58" s="1">
        <f>IFERROR(I58/MAX($I$10:$I$20)*1000,)</f>
        <v>0</v>
      </c>
      <c r="P58" s="1">
        <f>IFERROR(K58/MAX($K$50:$K$58)*1000,0)</f>
        <v>0</v>
      </c>
      <c r="Q58" s="1">
        <f>LARGE(M58:P58,1) + LARGE(M58:P58,2)</f>
        <v>676.36000000000013</v>
      </c>
      <c r="R58" s="1"/>
    </row>
    <row r="59" spans="2:18" x14ac:dyDescent="0.3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x14ac:dyDescent="0.35">
      <c r="B60" t="s">
        <v>11</v>
      </c>
      <c r="E60" s="1"/>
      <c r="F60" s="1"/>
      <c r="G60" s="1"/>
      <c r="H60" s="1"/>
      <c r="I60" s="1"/>
      <c r="J60" s="1"/>
      <c r="K60" s="1"/>
      <c r="L60" s="1"/>
      <c r="M60" s="1">
        <f>IFERROR(E60/MAX($E$59:$E$68)*1000,0)</f>
        <v>0</v>
      </c>
      <c r="N60" s="1">
        <f>IFERROR(G60/MAX($E$59:$E$68)*1000,0)</f>
        <v>0</v>
      </c>
      <c r="O60" s="1">
        <f>IFERROR(I60/MAX($I$59:$I$68)*1000,0)</f>
        <v>0</v>
      </c>
      <c r="P60" s="1">
        <f>IFERROR(K60/MAX($K$59:$K$68)*1000,0)</f>
        <v>0</v>
      </c>
      <c r="Q60" s="1">
        <f>LARGE(M60:P60,1) + LARGE(M60:P60,2)</f>
        <v>0</v>
      </c>
      <c r="R60" s="1"/>
    </row>
    <row r="61" spans="2:18" x14ac:dyDescent="0.35">
      <c r="B61" t="s">
        <v>11</v>
      </c>
      <c r="E61" s="1"/>
      <c r="F61" s="1"/>
      <c r="G61" s="1"/>
      <c r="H61" s="1"/>
      <c r="I61" s="1"/>
      <c r="J61" s="1"/>
      <c r="K61" s="1"/>
      <c r="L61" s="1"/>
      <c r="M61" s="1">
        <f>IFERROR(E61/MAX($E$59:$E$68)*1000,0)</f>
        <v>0</v>
      </c>
      <c r="N61" s="1">
        <f>IFERROR(G61/MAX($E$59:$E$68)*1000,0)</f>
        <v>0</v>
      </c>
      <c r="O61" s="1">
        <f>IFERROR(I61/MAX($I$59:$I$68)*1000,0)</f>
        <v>0</v>
      </c>
      <c r="P61" s="1">
        <f>IFERROR(K61/MAX($K$59:$K$68)*1000,0)</f>
        <v>0</v>
      </c>
      <c r="Q61" s="1">
        <f>LARGE(M61:P61,1) + LARGE(M61:P61,2)</f>
        <v>0</v>
      </c>
      <c r="R61" s="1"/>
    </row>
    <row r="62" spans="2:18" x14ac:dyDescent="0.35">
      <c r="B62" t="s">
        <v>11</v>
      </c>
      <c r="E62" s="1"/>
      <c r="F62" s="1"/>
      <c r="G62" s="1"/>
      <c r="H62" s="1"/>
      <c r="I62" s="1"/>
      <c r="J62" s="1"/>
      <c r="K62" s="1"/>
      <c r="L62" s="1"/>
      <c r="M62" s="1">
        <f>IFERROR(E62/MAX($E$59:$E$68)*1000,0)</f>
        <v>0</v>
      </c>
      <c r="N62" s="1">
        <f>IFERROR(G62/MAX($E$59:$E$68)*1000,0)</f>
        <v>0</v>
      </c>
      <c r="O62" s="1">
        <f>IFERROR(I62/MAX($I$59:$I$68)*1000,0)</f>
        <v>0</v>
      </c>
      <c r="P62" s="1">
        <f>IFERROR(K62/MAX($K$59:$K$68)*1000,0)</f>
        <v>0</v>
      </c>
      <c r="Q62" s="1">
        <f>LARGE(M62:P62,1) + LARGE(M62:P62,2)</f>
        <v>0</v>
      </c>
      <c r="R62" s="1"/>
    </row>
    <row r="63" spans="2:18" x14ac:dyDescent="0.35">
      <c r="B63" t="s">
        <v>11</v>
      </c>
      <c r="E63" s="1"/>
      <c r="F63" s="1"/>
      <c r="G63" s="1"/>
      <c r="H63" s="1"/>
      <c r="I63" s="1"/>
      <c r="J63" s="1"/>
      <c r="K63" s="1"/>
      <c r="L63" s="1"/>
      <c r="M63" s="1">
        <f>IFERROR(E63/MAX($E$59:$E$68)*1000,0)</f>
        <v>0</v>
      </c>
      <c r="N63" s="1">
        <f>IFERROR(G63/MAX($E$59:$E$68)*1000,0)</f>
        <v>0</v>
      </c>
      <c r="O63" s="1">
        <f>IFERROR(I63/MAX($I$59:$I$68)*1000,0)</f>
        <v>0</v>
      </c>
      <c r="P63" s="1">
        <f>IFERROR(K63/MAX($K$59:$K$68)*1000,0)</f>
        <v>0</v>
      </c>
      <c r="Q63" s="1">
        <f>LARGE(M63:P63,1) + LARGE(M63:P63,2)</f>
        <v>0</v>
      </c>
      <c r="R63" s="1"/>
    </row>
    <row r="64" spans="2:18" x14ac:dyDescent="0.3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5:18" x14ac:dyDescent="0.3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5:18" x14ac:dyDescent="0.3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5:18" x14ac:dyDescent="0.3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</sheetData>
  <sortState ref="B51:R54">
    <sortCondition descending="1" ref="Q51:Q5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Kjetil</dc:creator>
  <cp:lastModifiedBy>Hansen, Kjetil</cp:lastModifiedBy>
  <cp:lastPrinted>2020-09-13T11:33:29Z</cp:lastPrinted>
  <dcterms:created xsi:type="dcterms:W3CDTF">2015-12-15T20:33:46Z</dcterms:created>
  <dcterms:modified xsi:type="dcterms:W3CDTF">2020-09-13T18:44:26Z</dcterms:modified>
</cp:coreProperties>
</file>